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KHUSUS KEGIATAN 2025\DATA APLIKASI BARU\PERURUSAN\"/>
    </mc:Choice>
  </mc:AlternateContent>
  <xr:revisionPtr revIDLastSave="0" documentId="13_ncr:1_{65613A96-28DE-4346-BD72-23944144FD88}" xr6:coauthVersionLast="47" xr6:coauthVersionMax="47" xr10:uidLastSave="{00000000-0000-0000-0000-000000000000}"/>
  <bookViews>
    <workbookView xWindow="-120" yWindow="-120" windowWidth="29040" windowHeight="15720" xr2:uid="{9CA8ED4C-3FC3-48C5-9350-9029F2891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 l="1"/>
  <c r="F58" i="1"/>
  <c r="G57" i="1"/>
  <c r="F57" i="1"/>
  <c r="F47" i="1"/>
  <c r="G41" i="1"/>
  <c r="F41" i="1"/>
  <c r="G39" i="1"/>
  <c r="G37" i="1"/>
  <c r="G38" i="1" s="1"/>
  <c r="F37" i="1"/>
  <c r="G36" i="1"/>
  <c r="F35" i="1"/>
  <c r="F36" i="1" s="1"/>
</calcChain>
</file>

<file path=xl/sharedStrings.xml><?xml version="1.0" encoding="utf-8"?>
<sst xmlns="http://schemas.openxmlformats.org/spreadsheetml/2006/main" count="218" uniqueCount="171">
  <si>
    <t>2.07.000001</t>
  </si>
  <si>
    <t>Angkatan Kerja (AK)</t>
  </si>
  <si>
    <t>Orang</t>
  </si>
  <si>
    <t>jumlah dan kualitas Penduduk Usia Kerja (15 tahun dan lebih) yang bekerja, atau punya pekerjaan namun sementara tidak bekerja dan pengangguran</t>
  </si>
  <si>
    <t>2.07.000002</t>
  </si>
  <si>
    <t>Asosiasi pengusaha dan SP/SB (WLKP Online) yang diverifikasi</t>
  </si>
  <si>
    <t>Asosiasi</t>
  </si>
  <si>
    <t>Pengusaha: a. orang perseorangan, persekutuan, atau badan hukum yang menjalankan suatu Perusahaan milik b. orang perseorangan, persekutuan, atau badan hukum yang secara berdiri sendiri menjalankan Perusahaan bukan c. orang perseorangan, persekutuan, atau badan hukum yang berada di Indonesia mewakili Perusahaan sebagaimana dimaksud dalam huruf a dan b yang berkedudukan di luar wilayah Indonesia. Serikat Pekerja/Serikat Buruh adalah organisasi yang dibentuk dari, oleh, dan untuk Pekerja/Buruh baik di Perusahaan maupun di luar Perusahaan, yang bersifat bebas, terbuka, mandiri, demokratis, dan bertanggung jawab guna memperjuangkan, membela serta melindungi hak dan kepentingan Pekerja/Buruh serta meningkatkan kesejahteraan Pekerja/Buruh dan keluarganya.</t>
  </si>
  <si>
    <t>2.07.000005</t>
  </si>
  <si>
    <t>CPMI/PMI</t>
  </si>
  <si>
    <t>Calon Pekerja Migran Indonesia adalah setiap tenaga kerja Indonesia yang memenuhi syarat sebagai pencari kerja yang akan bekerja di luar negeri dan terdaftar di instansi pemerintah kabupaten/kota yang bertanggung jawab di bidang ketenagakerjaan Pekerja Migran Indonesia adalah setiap warga negara Indonesia yang akan, sedang, atau telah melakukan pekerjaan dengan menerima upah di luar wilayah Republik Indonesia</t>
  </si>
  <si>
    <t>2.07.000018</t>
  </si>
  <si>
    <t>Instruktur pemerintah</t>
  </si>
  <si>
    <t>Jabatan Fungsional Instruktur adalah jabatan fungsional yang mempunyai ruang lingkup tugas, tanggung jawab, wewenang, dan hak untuk melakukan kegiatan yang berkaitan dengan pelaksanaan dan pengembangan pelatihan.</t>
  </si>
  <si>
    <t>2.07.000019</t>
  </si>
  <si>
    <t>Instruktur swasta</t>
  </si>
  <si>
    <t>Instruktur swasta adalah instruktur yang terdaftar dan bekerja di instansi/lembaga milik pemerintah</t>
  </si>
  <si>
    <t>2.07.000024</t>
  </si>
  <si>
    <t>Kapasitas terpasang pemerintah</t>
  </si>
  <si>
    <t>Kapasitas latih adalah jumlah orang maksimum yang dapat dilatih dalam satu tahun untuk program pelatihan tertentu oleh lembaga pelatihan kerja</t>
  </si>
  <si>
    <t>2.07.000038</t>
  </si>
  <si>
    <t>LKS Tripartit</t>
  </si>
  <si>
    <t>Lembaga</t>
  </si>
  <si>
    <t>LKS Tripartit adalah forum komunikasi, konsultasi dan musyawarah tentang masalah ketenagakerjaan yang anggotanya terdiri dari unsur organisasi pengusaha, dan serikat pekerja/serikat buruh, dan Pemerintah.</t>
  </si>
  <si>
    <t>2.07.000046</t>
  </si>
  <si>
    <t>Lulusan pelatihan pemerintah</t>
  </si>
  <si>
    <t>Peserta pelatihan yang telah menyelesaikan dan dinyatakan lulus pada pelatihan yang diselenggarakan oleh LPK pemerintah</t>
  </si>
  <si>
    <t>2.07.000048</t>
  </si>
  <si>
    <t>Mediator</t>
  </si>
  <si>
    <t>PNS yang diberikan tugas, tanggung jawab, wewenang, dan hak secara penuh oleh Pejabat yang Berwenang untuk melakukan pembinaan hubungan industrial, pengembangan hubungan industrial, dan mediasi penyelesaian perselisihan hubungan industrial</t>
  </si>
  <si>
    <t>2.07.000049</t>
  </si>
  <si>
    <t>Nama Program Pelatihan</t>
  </si>
  <si>
    <t>Program</t>
  </si>
  <si>
    <t>Jumlah Program PBK. Program PBK yang merupakan suatu rumusan tertulis yang memuat secara komprehensif rancangan pencapaian kompetensi sebagai pedoman pelaksanaan pelatihan yang penyelenggaraanya berdasarkan kurikulum berbasis kompetensi</t>
  </si>
  <si>
    <t>Program Pelatihan Kerja dan Produktivitas Tenaga Kerja</t>
  </si>
  <si>
    <t>2.07.000056</t>
  </si>
  <si>
    <t>Pencari Kerja</t>
  </si>
  <si>
    <t>Pencari Kerja adalah angkatan kerja yang sedang menganggur dan mencari pekerjaan maupun yang sudah bekerja tetapi ingin pindah atau alih pekerjaan, baik di dalam atau luar negeri dengan mendaftarkan diri kepada pelaksana Penempatan Tenaga Kerja atau secara langsung melamar pekerjaan kepada Pemberi Kerja</t>
  </si>
  <si>
    <t>2.07.000057</t>
  </si>
  <si>
    <t>Pencari kerja ditempatkan</t>
  </si>
  <si>
    <t>Tenaga Kerja yang Ditempatkan adalah bagian dari pencari kerja terdaftar yang di tempatkan untuk mengisi lowongan pekerjaan dalam layanan Bursa Kerja Khusus (BKK) sebagai bagian dari sistem informasi dan aplikasi pelayanan ketenagakerjaan</t>
  </si>
  <si>
    <t>2.07.000058</t>
  </si>
  <si>
    <t>Pencari kerja terdaftar</t>
  </si>
  <si>
    <t>Pencari Kerja Terdaftar adalah bagian dari pencari kerja yang terdaftar dan / atau didaftarkan dalam sistem informasi dan aplikasi pelayanan ketenagakerjaan yang dilakukan oleh perseorangan, pelaksana penempatan tenaga kerja dan/atau pemberi kerja.</t>
  </si>
  <si>
    <t>2.07.000059</t>
  </si>
  <si>
    <t>Pencari Kerja yang Mendapatkan Pekerjaan Melalui Job Fair/Bursa Kerja</t>
  </si>
  <si>
    <t>Pencari Kerja adalah angkatan kerja yang sedang menganggur dan mencari pekerjaan maupun yang sudah bekerja tetapi ingin pindah atau alih pekerjaan, baik di dalam atau luar negeri dengan mendaftarkan diri kepada pelaksana Penempatan Tenaga Kerja atau secara langsung melamar pekerjaan kepada Pemberi Kerja. Pameran Kesempatan Kerja (Job Fair) adalah aktivitas mempertemukan sejumlah Pencari Kerja dengan sejumlah Pemberi Kerja pada waktu dan tempat tertentu dengan tujuan penempatan</t>
  </si>
  <si>
    <t>2.07.000066</t>
  </si>
  <si>
    <t>Penduduk Usia Kerja (PUK)</t>
  </si>
  <si>
    <t>jumlah penduduk yang berumur 15 (lima belas) tahun atau lebih yang disebut juga tenaga kerja</t>
  </si>
  <si>
    <t>2.07.000070</t>
  </si>
  <si>
    <t>Pengesahan RPTKA Perpanjangan yang diterbitkan yang Lokasi Kerja lebih dari 1 (satu) Daerah Kabupaten/Kota dalam 1 (satu) Daerah Provinsi dan yang diterbitkan yang Lokasi Kerja dalam 1 (satu) Daerah Kabupaten/Kota</t>
  </si>
  <si>
    <t>Dokumen</t>
  </si>
  <si>
    <t>Validasi DKPTKA yang berasal dari Pengesahan RPTKA Perpanjangan yang Lokasi Kerja lebih dari 1 (satu) Daaerah Kabupaten/Kota dalam 1 (satu) Daerah Proviinsi dan yang diterbitkan yang Lokasi Kerja dalam 1 (satu) Daerah Kabupaten/Kota</t>
  </si>
  <si>
    <t>2.07.000072</t>
  </si>
  <si>
    <t>Penyelesaian kasus hubungan industrial melalui Perjanjian Bersama</t>
  </si>
  <si>
    <t>Kasus</t>
  </si>
  <si>
    <t>Jumlah kasus Perselisihan HI yang diselesaikan melalui Perjanjian Bersama Perjanjian Bersama adalah hasil kesepakatan bersama penyelesaian perselisihan hubungan industrial yang ditandatangani oleh para pihak</t>
  </si>
  <si>
    <t>2.07.000074</t>
  </si>
  <si>
    <t>Peraturan Perusahaan (WLKP Online)</t>
  </si>
  <si>
    <t>Jumlah Peraturan Perusahaan pada Perusahaan yang terdaftar dalam WLKP Online Peraturan Perusahaan adalah peraturan yang dibuat secara tertulis oleh pengusaha yang memuat syarat-syarat kerja dan tata tertib perusahaan</t>
  </si>
  <si>
    <t>2.07.000077</t>
  </si>
  <si>
    <t>Perjanjian Kerja Bersama (WLKP Online)</t>
  </si>
  <si>
    <t>Jumlah Perjanjian Kerja Bersama pada Perusahaan yang terdaftar dalam WLKP Online Jumlah Perjanjian Kerja Bersama pada Perusahaan yang terdaftar dalam WLKP Online. Perjanjian Kerja Bersama adalah perjanjian yang merupakan hasil perundingan antara serikat pekerja/serikat buruh atau beberapa serikat pekerja/serikat buruh yang tercatat pada instansi yang bertanggung jawab di bidang ketenagakerjaan dengan pengusaha, atau beberapa pengusaha atau perkumpulan pengusaha yang memuat syarat-syarat kerja, hak dan kewajiban kedua belah pihak.</t>
  </si>
  <si>
    <t>2.07.000078</t>
  </si>
  <si>
    <t>Perkara Perselisihan yang terselesaikan</t>
  </si>
  <si>
    <t>Perselisihan Hubungan Industrial adalah Perbedaan pendapat yang mengakibatkan pertentangan antara pengusaha atau gabungan pengusaha dengan pekerja/buruh atau serikat pekerja/serikat buruh karena adanya perselisihan mengenai perselisihan hak, perselisihan kepentingan, dan perselisihan pemutusan hubungan kerja serat perselisihan antar serikat pekerja/serikat buruh hanya dalam satu perusahaan</t>
  </si>
  <si>
    <t>2.07.000080</t>
  </si>
  <si>
    <t>Persediaan Tenaga Kerja</t>
  </si>
  <si>
    <t>jumlah dan kualitas angkatan kerja yang tersedia dengan berbagai karakteristiknya</t>
  </si>
  <si>
    <t>2.07.000082</t>
  </si>
  <si>
    <t>Perusahaan atau lembaga yang terdaftar sebagai LPTKS</t>
  </si>
  <si>
    <t>Perusahaan</t>
  </si>
  <si>
    <t>Lembaga Penempatan Tenaga Kerja Swasta yang selanjutnya disingkat LPTKS adalah lembaga berbadan hukum yang telah memperoleh izin tertulis untuk menyelenggarakan Pelayanan Penempatan Tenaga Kerja dalam negeri</t>
  </si>
  <si>
    <t>2.07.000087</t>
  </si>
  <si>
    <t>Perusahaan peserta jamsostek aktif</t>
  </si>
  <si>
    <t>Jumlah Perusahaan yang mendaftarkan Pekerjanya Program Jaminan Sosial Ketenagakerjaan</t>
  </si>
  <si>
    <t>2.07.000088</t>
  </si>
  <si>
    <t>Perusahaan yang melapor ketenagakerjaan</t>
  </si>
  <si>
    <t>Perusahaan yang melaporkan ketenagakerjaan dalam sistem WLKP Online</t>
  </si>
  <si>
    <t>2.07.000095</t>
  </si>
  <si>
    <t>Petugas Antar Kerja</t>
  </si>
  <si>
    <t>Petugas Antarkerja adalah petugas yang memiliki kompetensi melakukan kegiatan Antarkerja dan ditunjuk oleh pejabat yang berwenang untuk melaksanakan pelayanan Antarkerja</t>
  </si>
  <si>
    <t>2.07.000100</t>
  </si>
  <si>
    <t>Produktivitas Tenaga Kerja</t>
  </si>
  <si>
    <t>Juta Rupiah/Tenaga Kerja</t>
  </si>
  <si>
    <t>Produktivitas tenaga kerja adalah rasio antara nilai PDRB dengan jumlah PYB yang digunakan baik individu maupun kelompok dalam satuan waktu tertentu yang merupakan besaran kontribusi PYB dalam pembentukan nilai tambah suatu produk dari proses kegiatan ekonomi pada suatu lapangan usaha secara nasional dan regional</t>
  </si>
  <si>
    <t>2.07.000102</t>
  </si>
  <si>
    <t>Sarana Pelatihan Kerja Kabupaten/Kota</t>
  </si>
  <si>
    <t>Unit</t>
  </si>
  <si>
    <t>Sarana dan fasilitas utama terselenggaranya Pelatihan Kerja secara langsung yang digunakan untuk mencapai tujuan Program Pelatihan Kerja</t>
  </si>
  <si>
    <t>2.07.000109</t>
  </si>
  <si>
    <t>Tenaga Kerja Disabilitas</t>
  </si>
  <si>
    <t>Tenaga Kerja Penyandang Disabilitas adalah setiap orang yang mengalami keterbatasan fisik, intelektual, mental, dan/atau sensorik yang bekerja dengan menerima upah atau imbalan dalam bentuk lain</t>
  </si>
  <si>
    <t>2.07.000110</t>
  </si>
  <si>
    <t>Tenaga kerja peserta jamsostek aktif</t>
  </si>
  <si>
    <t>Jumlah Tenaga Kerja yang Terdaftar dalam Program Jaminan Sosial Ketenagakerjaan</t>
  </si>
  <si>
    <t>2.07.000114</t>
  </si>
  <si>
    <t>Tenaga Kerja yang tercipta dari adanya perluasan kesempatan kerja</t>
  </si>
  <si>
    <t>Tenaga kerja adalah setiap orang yang mampu melakukan pekerjaan guna menghasilkan barang dan/atau jasa baik untuk memenuhi kebutuhan sendiri maupun untuk masyarakat.</t>
  </si>
  <si>
    <t>2.07.000125</t>
  </si>
  <si>
    <t>Dokumen Kerjasama Pelatihan Vokasi</t>
  </si>
  <si>
    <t>Kerja Sama dengan Sektor Swasta untuk optimalisasi Instruktur serta Sarana dan Prasarana Lembaga Pelatihan Kerja yang diwujudkan dengan kesepakatan antar lembaga terkait</t>
  </si>
  <si>
    <t>2.07.000128</t>
  </si>
  <si>
    <t>Tenaga Kerja yang ditempatkan AKAD dan AKL</t>
  </si>
  <si>
    <t>Pencari kerja yang mendapatkan layanan AKAD dan AKL untuk memperoleh pekerjaan sesuai dengan bakat, minat dan kemampuan baik untuk sementara waktu maupun tetap, serta pelayanan kepada pengguna tenaga kerja untuk memperoleh tenaga kerja yang sesuai dengan kebutuhannya</t>
  </si>
  <si>
    <t>2.07.000130</t>
  </si>
  <si>
    <t>Jumlah Penduduk yang Bekerja</t>
  </si>
  <si>
    <t>2.07.000131</t>
  </si>
  <si>
    <t>Jumlah Penduduk yang bekerja disektor Formal</t>
  </si>
  <si>
    <t>2.07.000132</t>
  </si>
  <si>
    <t>Jumlah pekerja yang bekerja kurang dari jam kerja normal</t>
  </si>
  <si>
    <t>2.07.000133</t>
  </si>
  <si>
    <t>Jumlah penduduk bekerja di sektor non pertanian</t>
  </si>
  <si>
    <t>2.07.000134</t>
  </si>
  <si>
    <t>Jumlah penduduk yang bekerja informal di sektor non pertanian</t>
  </si>
  <si>
    <t>2.07.000135</t>
  </si>
  <si>
    <t>jumlah tenaga kerja informal sektor pertanian</t>
  </si>
  <si>
    <t>2.07.000136</t>
  </si>
  <si>
    <t>jumlah akumulasi usia muda (15-24) yang berstatus tidak sekolah, tidak bekerja, tidak mengikuti traning atau pelatihan</t>
  </si>
  <si>
    <t>2.07.000137</t>
  </si>
  <si>
    <t>jumlah penduduk usia muda (15-24 tahun)</t>
  </si>
  <si>
    <t>2.07.000138</t>
  </si>
  <si>
    <t>Jumlah kegiatan keseluruhan yang dilaksanakan yang mengacu ke RTKD</t>
  </si>
  <si>
    <t>Kegiatan</t>
  </si>
  <si>
    <t>2.07.000139</t>
  </si>
  <si>
    <t>Jumlah kegiatan keseluruhan yang dilaksanakan di Kabupaten</t>
  </si>
  <si>
    <t>2.07.000140</t>
  </si>
  <si>
    <t>Jumlah tenaga kerja yang memiliki sertifikat kompetensi</t>
  </si>
  <si>
    <t>2.07.000141</t>
  </si>
  <si>
    <t>Jumlah Tenaga kerja Keseluruhan</t>
  </si>
  <si>
    <t>2.07.000142</t>
  </si>
  <si>
    <t>Jumlah Tenaga Kerja Sektor Pariwisata</t>
  </si>
  <si>
    <t>2.07.000143</t>
  </si>
  <si>
    <t>Jumlah tenaga kerja di sektor pertanian</t>
  </si>
  <si>
    <t>2.07.000144</t>
  </si>
  <si>
    <t>jumlah tenaga kerja sektor industri manufaktur</t>
  </si>
  <si>
    <t>2.07.000145</t>
  </si>
  <si>
    <t>Jumlah pekerja yang memiliki BPJS Ketenagakerjaan</t>
  </si>
  <si>
    <t>2.07.000146</t>
  </si>
  <si>
    <t>Jumlah Pengangguran</t>
  </si>
  <si>
    <t>2.07.000147</t>
  </si>
  <si>
    <t>Jumlah Angkatan Kerja</t>
  </si>
  <si>
    <t>2.07.000148</t>
  </si>
  <si>
    <t>PDRB tahun berjalan (atas dasar harga konstan)</t>
  </si>
  <si>
    <t>Nilai</t>
  </si>
  <si>
    <t>2.07.000149</t>
  </si>
  <si>
    <t>Jumlah Perusahaan yang menerapkan tata kelola kerja yang layak</t>
  </si>
  <si>
    <t>2.07.000150</t>
  </si>
  <si>
    <t>Jumlah Perusahaan</t>
  </si>
  <si>
    <t>2.07.000151</t>
  </si>
  <si>
    <t>Jumlah pencaker (pencari kerja) yang ditempatkan</t>
  </si>
  <si>
    <t>2.07.000152</t>
  </si>
  <si>
    <t>Jumlah pencaker yang terdaftar</t>
  </si>
  <si>
    <t>2.07.000153</t>
  </si>
  <si>
    <t>PDRB per tenaga kerja pada Tahun Berkenaan</t>
  </si>
  <si>
    <t>2.07.000154</t>
  </si>
  <si>
    <t>PRDB per tenaga kerja pada Tahun lalu</t>
  </si>
  <si>
    <t>2.07.000155</t>
  </si>
  <si>
    <t>NTP</t>
  </si>
  <si>
    <t>2.07.000156</t>
  </si>
  <si>
    <t>Upah baik uang maupung barang yang diperoleh dalam sebulan</t>
  </si>
  <si>
    <t>Rupiah</t>
  </si>
  <si>
    <t>2.07.000157</t>
  </si>
  <si>
    <t>Jumlah jam aktual seminggu</t>
  </si>
  <si>
    <t>Jam</t>
  </si>
  <si>
    <t>No</t>
  </si>
  <si>
    <t>Kode DSSD</t>
  </si>
  <si>
    <t>Uraian DSSD</t>
  </si>
  <si>
    <t>Satuan</t>
  </si>
  <si>
    <t>Definisi Operasional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</si>
</sst>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rgb="FF000000"/>
      <name val="Times New Roman"/>
      <family val="1"/>
    </font>
    <font>
      <sz val="12"/>
      <color theme="1"/>
      <name val="Times New Roman"/>
      <family val="1"/>
    </font>
    <font>
      <b/>
      <sz val="12"/>
      <color rgb="FF000000"/>
      <name val="Times New Roman"/>
      <family val="1"/>
    </font>
  </fonts>
  <fills count="3">
    <fill>
      <patternFill patternType="none"/>
    </fill>
    <fill>
      <patternFill patternType="gray125"/>
    </fill>
    <fill>
      <patternFill patternType="solid">
        <fgColor rgb="FF00B0F0"/>
        <bgColor rgb="FF000000"/>
      </patternFill>
    </fill>
  </fills>
  <borders count="4">
    <border>
      <left/>
      <right/>
      <top/>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medium">
        <color rgb="FF000000"/>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3" fillId="2" borderId="2" xfId="0" applyFont="1" applyFill="1" applyBorder="1"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3" fontId="2" fillId="0" borderId="1" xfId="0" applyNumberFormat="1" applyFont="1" applyBorder="1" applyAlignment="1">
      <alignment horizontal="center" vertical="top"/>
    </xf>
    <xf numFmtId="4" fontId="2" fillId="0" borderId="1" xfId="0" applyNumberFormat="1" applyFont="1" applyBorder="1" applyAlignment="1">
      <alignment horizontal="center" vertical="top"/>
    </xf>
    <xf numFmtId="0" fontId="1" fillId="0" borderId="3" xfId="0" applyFont="1" applyBorder="1" applyAlignment="1">
      <alignment horizontal="center" vertical="top" wrapText="1"/>
    </xf>
    <xf numFmtId="0" fontId="2" fillId="0" borderId="3" xfId="0" applyFont="1" applyBorder="1" applyAlignment="1">
      <alignment horizontal="center" vertical="top"/>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1" fillId="0" borderId="3" xfId="0" applyFont="1" applyBorder="1" applyAlignment="1">
      <alignment vertical="top"/>
    </xf>
    <xf numFmtId="3" fontId="2" fillId="0" borderId="3"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C185-E0B6-4129-87BC-35CD9C20E365}">
  <dimension ref="A1:G61"/>
  <sheetViews>
    <sheetView tabSelected="1" topLeftCell="A28" workbookViewId="0">
      <selection activeCell="C31" sqref="C31"/>
    </sheetView>
  </sheetViews>
  <sheetFormatPr defaultRowHeight="15" x14ac:dyDescent="0.25"/>
  <cols>
    <col min="2" max="2" width="15.85546875" customWidth="1"/>
    <col min="3" max="3" width="40.7109375" customWidth="1"/>
    <col min="4" max="4" width="16" customWidth="1"/>
    <col min="5" max="5" width="40.7109375" customWidth="1"/>
    <col min="6" max="7" width="14" customWidth="1"/>
  </cols>
  <sheetData>
    <row r="1" spans="1:7" s="5" customFormat="1" ht="31.5" customHeight="1" x14ac:dyDescent="0.25">
      <c r="A1" s="4" t="s">
        <v>166</v>
      </c>
      <c r="B1" s="4" t="s">
        <v>167</v>
      </c>
      <c r="C1" s="4" t="s">
        <v>168</v>
      </c>
      <c r="D1" s="4" t="s">
        <v>169</v>
      </c>
      <c r="E1" s="4" t="s">
        <v>170</v>
      </c>
      <c r="F1" s="4">
        <v>2023</v>
      </c>
      <c r="G1" s="4">
        <v>2024</v>
      </c>
    </row>
    <row r="2" spans="1:7" ht="41.25" customHeight="1" x14ac:dyDescent="0.25">
      <c r="A2" s="1">
        <v>1</v>
      </c>
      <c r="B2" s="1" t="s">
        <v>0</v>
      </c>
      <c r="C2" s="2" t="s">
        <v>1</v>
      </c>
      <c r="D2" s="1" t="s">
        <v>2</v>
      </c>
      <c r="E2" s="2" t="s">
        <v>3</v>
      </c>
      <c r="F2" s="1">
        <v>169825</v>
      </c>
      <c r="G2" s="1">
        <v>178129</v>
      </c>
    </row>
    <row r="3" spans="1:7" ht="41.25" customHeight="1" x14ac:dyDescent="0.25">
      <c r="A3" s="1">
        <v>2</v>
      </c>
      <c r="B3" s="1" t="s">
        <v>4</v>
      </c>
      <c r="C3" s="2" t="s">
        <v>5</v>
      </c>
      <c r="D3" s="1" t="s">
        <v>6</v>
      </c>
      <c r="E3" s="2" t="s">
        <v>7</v>
      </c>
      <c r="F3" s="1"/>
      <c r="G3" s="1">
        <v>0</v>
      </c>
    </row>
    <row r="4" spans="1:7" ht="41.25" customHeight="1" x14ac:dyDescent="0.25">
      <c r="A4" s="1">
        <v>3</v>
      </c>
      <c r="B4" s="1" t="s">
        <v>8</v>
      </c>
      <c r="C4" s="2" t="s">
        <v>9</v>
      </c>
      <c r="D4" s="1" t="s">
        <v>2</v>
      </c>
      <c r="E4" s="2" t="s">
        <v>10</v>
      </c>
      <c r="F4" s="1">
        <v>97</v>
      </c>
      <c r="G4" s="1">
        <v>109</v>
      </c>
    </row>
    <row r="5" spans="1:7" ht="41.25" customHeight="1" x14ac:dyDescent="0.25">
      <c r="A5" s="1">
        <v>4</v>
      </c>
      <c r="B5" s="1" t="s">
        <v>11</v>
      </c>
      <c r="C5" s="2" t="s">
        <v>12</v>
      </c>
      <c r="D5" s="1" t="s">
        <v>2</v>
      </c>
      <c r="E5" s="2" t="s">
        <v>13</v>
      </c>
      <c r="F5" s="1">
        <v>5</v>
      </c>
      <c r="G5" s="1">
        <v>5</v>
      </c>
    </row>
    <row r="6" spans="1:7" ht="41.25" customHeight="1" x14ac:dyDescent="0.25">
      <c r="A6" s="1">
        <v>5</v>
      </c>
      <c r="B6" s="1" t="s">
        <v>14</v>
      </c>
      <c r="C6" s="2" t="s">
        <v>15</v>
      </c>
      <c r="D6" s="1" t="s">
        <v>2</v>
      </c>
      <c r="E6" s="2" t="s">
        <v>16</v>
      </c>
      <c r="F6" s="1">
        <v>7</v>
      </c>
      <c r="G6" s="1">
        <v>7</v>
      </c>
    </row>
    <row r="7" spans="1:7" ht="41.25" customHeight="1" x14ac:dyDescent="0.25">
      <c r="A7" s="1">
        <v>6</v>
      </c>
      <c r="B7" s="1" t="s">
        <v>17</v>
      </c>
      <c r="C7" s="2" t="s">
        <v>18</v>
      </c>
      <c r="D7" s="1" t="s">
        <v>2</v>
      </c>
      <c r="E7" s="2" t="s">
        <v>19</v>
      </c>
      <c r="F7" s="1">
        <v>800</v>
      </c>
      <c r="G7" s="1">
        <v>800</v>
      </c>
    </row>
    <row r="8" spans="1:7" ht="41.25" customHeight="1" x14ac:dyDescent="0.25">
      <c r="A8" s="1">
        <v>7</v>
      </c>
      <c r="B8" s="1" t="s">
        <v>20</v>
      </c>
      <c r="C8" s="2" t="s">
        <v>21</v>
      </c>
      <c r="D8" s="1" t="s">
        <v>22</v>
      </c>
      <c r="E8" s="2" t="s">
        <v>23</v>
      </c>
      <c r="F8" s="1"/>
      <c r="G8" s="1">
        <v>0</v>
      </c>
    </row>
    <row r="9" spans="1:7" ht="41.25" customHeight="1" x14ac:dyDescent="0.25">
      <c r="A9" s="1">
        <v>8</v>
      </c>
      <c r="B9" s="1" t="s">
        <v>24</v>
      </c>
      <c r="C9" s="2" t="s">
        <v>25</v>
      </c>
      <c r="D9" s="1" t="s">
        <v>2</v>
      </c>
      <c r="E9" s="2" t="s">
        <v>26</v>
      </c>
      <c r="F9" s="1">
        <v>224</v>
      </c>
      <c r="G9" s="1">
        <v>160</v>
      </c>
    </row>
    <row r="10" spans="1:7" ht="41.25" customHeight="1" x14ac:dyDescent="0.25">
      <c r="A10" s="1">
        <v>9</v>
      </c>
      <c r="B10" s="1" t="s">
        <v>27</v>
      </c>
      <c r="C10" s="2" t="s">
        <v>28</v>
      </c>
      <c r="D10" s="1" t="s">
        <v>2</v>
      </c>
      <c r="E10" s="2" t="s">
        <v>29</v>
      </c>
      <c r="F10" s="1">
        <v>1</v>
      </c>
      <c r="G10" s="1">
        <v>1</v>
      </c>
    </row>
    <row r="11" spans="1:7" ht="41.25" customHeight="1" x14ac:dyDescent="0.25">
      <c r="A11" s="1">
        <v>10</v>
      </c>
      <c r="B11" s="1" t="s">
        <v>30</v>
      </c>
      <c r="C11" s="2" t="s">
        <v>31</v>
      </c>
      <c r="D11" s="1" t="s">
        <v>32</v>
      </c>
      <c r="E11" s="2" t="s">
        <v>33</v>
      </c>
      <c r="F11" s="1">
        <v>12</v>
      </c>
      <c r="G11" s="1" t="s">
        <v>34</v>
      </c>
    </row>
    <row r="12" spans="1:7" ht="41.25" customHeight="1" x14ac:dyDescent="0.25">
      <c r="A12" s="1">
        <v>11</v>
      </c>
      <c r="B12" s="1" t="s">
        <v>35</v>
      </c>
      <c r="C12" s="2" t="s">
        <v>36</v>
      </c>
      <c r="D12" s="1" t="s">
        <v>2</v>
      </c>
      <c r="E12" s="2" t="s">
        <v>37</v>
      </c>
      <c r="F12" s="1">
        <v>4458</v>
      </c>
      <c r="G12" s="1">
        <v>4257</v>
      </c>
    </row>
    <row r="13" spans="1:7" ht="41.25" customHeight="1" x14ac:dyDescent="0.25">
      <c r="A13" s="1">
        <v>12</v>
      </c>
      <c r="B13" s="1" t="s">
        <v>38</v>
      </c>
      <c r="C13" s="2" t="s">
        <v>39</v>
      </c>
      <c r="D13" s="1" t="s">
        <v>2</v>
      </c>
      <c r="E13" s="2" t="s">
        <v>40</v>
      </c>
      <c r="F13" s="1">
        <v>177</v>
      </c>
      <c r="G13" s="1">
        <v>532</v>
      </c>
    </row>
    <row r="14" spans="1:7" ht="41.25" customHeight="1" x14ac:dyDescent="0.25">
      <c r="A14" s="1">
        <v>13</v>
      </c>
      <c r="B14" s="1" t="s">
        <v>41</v>
      </c>
      <c r="C14" s="2" t="s">
        <v>42</v>
      </c>
      <c r="D14" s="1" t="s">
        <v>2</v>
      </c>
      <c r="E14" s="2" t="s">
        <v>43</v>
      </c>
      <c r="F14" s="1">
        <v>3194</v>
      </c>
      <c r="G14" s="1">
        <v>2943</v>
      </c>
    </row>
    <row r="15" spans="1:7" ht="41.25" customHeight="1" x14ac:dyDescent="0.25">
      <c r="A15" s="1">
        <v>14</v>
      </c>
      <c r="B15" s="1" t="s">
        <v>44</v>
      </c>
      <c r="C15" s="2" t="s">
        <v>45</v>
      </c>
      <c r="D15" s="1" t="s">
        <v>2</v>
      </c>
      <c r="E15" s="2" t="s">
        <v>46</v>
      </c>
      <c r="F15" s="1">
        <v>80</v>
      </c>
      <c r="G15" s="1">
        <v>30</v>
      </c>
    </row>
    <row r="16" spans="1:7" ht="41.25" customHeight="1" x14ac:dyDescent="0.25">
      <c r="A16" s="1">
        <v>15</v>
      </c>
      <c r="B16" s="1" t="s">
        <v>47</v>
      </c>
      <c r="C16" s="2" t="s">
        <v>48</v>
      </c>
      <c r="D16" s="1" t="s">
        <v>2</v>
      </c>
      <c r="E16" s="2" t="s">
        <v>49</v>
      </c>
      <c r="F16" s="1"/>
      <c r="G16" s="1">
        <v>0</v>
      </c>
    </row>
    <row r="17" spans="1:7" ht="41.25" customHeight="1" x14ac:dyDescent="0.25">
      <c r="A17" s="1">
        <v>16</v>
      </c>
      <c r="B17" s="1" t="s">
        <v>50</v>
      </c>
      <c r="C17" s="2" t="s">
        <v>51</v>
      </c>
      <c r="D17" s="1" t="s">
        <v>52</v>
      </c>
      <c r="E17" s="2" t="s">
        <v>53</v>
      </c>
      <c r="F17" s="1"/>
      <c r="G17" s="1">
        <v>0</v>
      </c>
    </row>
    <row r="18" spans="1:7" ht="41.25" customHeight="1" x14ac:dyDescent="0.25">
      <c r="A18" s="1">
        <v>17</v>
      </c>
      <c r="B18" s="1" t="s">
        <v>54</v>
      </c>
      <c r="C18" s="2" t="s">
        <v>55</v>
      </c>
      <c r="D18" s="1" t="s">
        <v>56</v>
      </c>
      <c r="E18" s="2" t="s">
        <v>57</v>
      </c>
      <c r="F18" s="1">
        <v>3</v>
      </c>
      <c r="G18" s="1">
        <v>5</v>
      </c>
    </row>
    <row r="19" spans="1:7" ht="41.25" customHeight="1" x14ac:dyDescent="0.25">
      <c r="A19" s="1">
        <v>18</v>
      </c>
      <c r="B19" s="1" t="s">
        <v>58</v>
      </c>
      <c r="C19" s="2" t="s">
        <v>59</v>
      </c>
      <c r="D19" s="1" t="s">
        <v>52</v>
      </c>
      <c r="E19" s="2" t="s">
        <v>60</v>
      </c>
      <c r="F19" s="1">
        <v>9</v>
      </c>
      <c r="G19" s="1">
        <v>9</v>
      </c>
    </row>
    <row r="20" spans="1:7" ht="41.25" customHeight="1" x14ac:dyDescent="0.25">
      <c r="A20" s="1">
        <v>19</v>
      </c>
      <c r="B20" s="1" t="s">
        <v>61</v>
      </c>
      <c r="C20" s="2" t="s">
        <v>62</v>
      </c>
      <c r="D20" s="1" t="s">
        <v>52</v>
      </c>
      <c r="E20" s="2" t="s">
        <v>63</v>
      </c>
      <c r="F20" s="1">
        <v>4</v>
      </c>
      <c r="G20" s="1">
        <v>4</v>
      </c>
    </row>
    <row r="21" spans="1:7" ht="41.25" customHeight="1" x14ac:dyDescent="0.25">
      <c r="A21" s="1">
        <v>20</v>
      </c>
      <c r="B21" s="1" t="s">
        <v>64</v>
      </c>
      <c r="C21" s="2" t="s">
        <v>65</v>
      </c>
      <c r="D21" s="1" t="s">
        <v>56</v>
      </c>
      <c r="E21" s="2" t="s">
        <v>66</v>
      </c>
      <c r="F21" s="1">
        <v>3</v>
      </c>
      <c r="G21" s="1">
        <v>5</v>
      </c>
    </row>
    <row r="22" spans="1:7" ht="41.25" customHeight="1" x14ac:dyDescent="0.25">
      <c r="A22" s="1">
        <v>21</v>
      </c>
      <c r="B22" s="1" t="s">
        <v>67</v>
      </c>
      <c r="C22" s="2" t="s">
        <v>68</v>
      </c>
      <c r="D22" s="1" t="s">
        <v>2</v>
      </c>
      <c r="E22" s="2" t="s">
        <v>69</v>
      </c>
      <c r="F22" s="1">
        <v>224</v>
      </c>
      <c r="G22" s="1">
        <v>160</v>
      </c>
    </row>
    <row r="23" spans="1:7" ht="41.25" customHeight="1" x14ac:dyDescent="0.25">
      <c r="A23" s="1">
        <v>22</v>
      </c>
      <c r="B23" s="1" t="s">
        <v>70</v>
      </c>
      <c r="C23" s="2" t="s">
        <v>71</v>
      </c>
      <c r="D23" s="1" t="s">
        <v>72</v>
      </c>
      <c r="E23" s="2" t="s">
        <v>73</v>
      </c>
      <c r="F23" s="1"/>
      <c r="G23" s="1">
        <v>0</v>
      </c>
    </row>
    <row r="24" spans="1:7" ht="41.25" customHeight="1" x14ac:dyDescent="0.25">
      <c r="A24" s="1">
        <v>23</v>
      </c>
      <c r="B24" s="1" t="s">
        <v>74</v>
      </c>
      <c r="C24" s="2" t="s">
        <v>75</v>
      </c>
      <c r="D24" s="1" t="s">
        <v>72</v>
      </c>
      <c r="E24" s="2" t="s">
        <v>76</v>
      </c>
      <c r="F24" s="1">
        <v>493</v>
      </c>
      <c r="G24" s="1">
        <v>416</v>
      </c>
    </row>
    <row r="25" spans="1:7" ht="41.25" customHeight="1" x14ac:dyDescent="0.25">
      <c r="A25" s="1">
        <v>24</v>
      </c>
      <c r="B25" s="1" t="s">
        <v>77</v>
      </c>
      <c r="C25" s="2" t="s">
        <v>78</v>
      </c>
      <c r="D25" s="1" t="s">
        <v>72</v>
      </c>
      <c r="E25" s="2" t="s">
        <v>79</v>
      </c>
      <c r="F25" s="1">
        <v>788</v>
      </c>
      <c r="G25" s="1">
        <v>791</v>
      </c>
    </row>
    <row r="26" spans="1:7" ht="41.25" customHeight="1" x14ac:dyDescent="0.25">
      <c r="A26" s="1">
        <v>25</v>
      </c>
      <c r="B26" s="1" t="s">
        <v>80</v>
      </c>
      <c r="C26" s="2" t="s">
        <v>81</v>
      </c>
      <c r="D26" s="1" t="s">
        <v>2</v>
      </c>
      <c r="E26" s="2" t="s">
        <v>82</v>
      </c>
      <c r="F26" s="1">
        <v>2</v>
      </c>
      <c r="G26" s="1">
        <v>3</v>
      </c>
    </row>
    <row r="27" spans="1:7" ht="41.25" customHeight="1" x14ac:dyDescent="0.25">
      <c r="A27" s="1">
        <v>26</v>
      </c>
      <c r="B27" s="1" t="s">
        <v>83</v>
      </c>
      <c r="C27" s="2" t="s">
        <v>84</v>
      </c>
      <c r="D27" s="1" t="s">
        <v>85</v>
      </c>
      <c r="E27" s="2" t="s">
        <v>86</v>
      </c>
      <c r="F27" s="1">
        <v>107.88</v>
      </c>
      <c r="G27" s="1">
        <v>55974740</v>
      </c>
    </row>
    <row r="28" spans="1:7" ht="41.25" customHeight="1" x14ac:dyDescent="0.25">
      <c r="A28" s="1">
        <v>27</v>
      </c>
      <c r="B28" s="1" t="s">
        <v>87</v>
      </c>
      <c r="C28" s="2" t="s">
        <v>88</v>
      </c>
      <c r="D28" s="1" t="s">
        <v>89</v>
      </c>
      <c r="E28" s="2" t="s">
        <v>90</v>
      </c>
      <c r="F28" s="1"/>
      <c r="G28" s="1">
        <v>0</v>
      </c>
    </row>
    <row r="29" spans="1:7" ht="41.25" customHeight="1" x14ac:dyDescent="0.25">
      <c r="A29" s="1">
        <v>28</v>
      </c>
      <c r="B29" s="1" t="s">
        <v>91</v>
      </c>
      <c r="C29" s="2" t="s">
        <v>92</v>
      </c>
      <c r="D29" s="1" t="s">
        <v>2</v>
      </c>
      <c r="E29" s="2" t="s">
        <v>93</v>
      </c>
      <c r="F29" s="1"/>
      <c r="G29" s="1">
        <v>0</v>
      </c>
    </row>
    <row r="30" spans="1:7" ht="41.25" customHeight="1" x14ac:dyDescent="0.25">
      <c r="A30" s="1">
        <v>29</v>
      </c>
      <c r="B30" s="1" t="s">
        <v>94</v>
      </c>
      <c r="C30" s="2" t="s">
        <v>95</v>
      </c>
      <c r="D30" s="1" t="s">
        <v>2</v>
      </c>
      <c r="E30" s="2" t="s">
        <v>96</v>
      </c>
      <c r="F30" s="1">
        <v>7426</v>
      </c>
      <c r="G30" s="1">
        <v>1795</v>
      </c>
    </row>
    <row r="31" spans="1:7" ht="41.25" customHeight="1" x14ac:dyDescent="0.25">
      <c r="A31" s="1">
        <v>30</v>
      </c>
      <c r="B31" s="1" t="s">
        <v>97</v>
      </c>
      <c r="C31" s="2" t="s">
        <v>98</v>
      </c>
      <c r="D31" s="1" t="s">
        <v>2</v>
      </c>
      <c r="E31" s="2" t="s">
        <v>99</v>
      </c>
      <c r="F31" s="1">
        <v>80</v>
      </c>
      <c r="G31" s="1">
        <v>30</v>
      </c>
    </row>
    <row r="32" spans="1:7" ht="41.25" customHeight="1" x14ac:dyDescent="0.25">
      <c r="A32" s="1">
        <v>31</v>
      </c>
      <c r="B32" s="1" t="s">
        <v>100</v>
      </c>
      <c r="C32" s="2" t="s">
        <v>101</v>
      </c>
      <c r="D32" s="1" t="s">
        <v>52</v>
      </c>
      <c r="E32" s="2" t="s">
        <v>102</v>
      </c>
      <c r="F32" s="1"/>
      <c r="G32" s="1">
        <v>0</v>
      </c>
    </row>
    <row r="33" spans="1:7" ht="41.25" customHeight="1" x14ac:dyDescent="0.25">
      <c r="A33" s="1">
        <v>32</v>
      </c>
      <c r="B33" s="1" t="s">
        <v>103</v>
      </c>
      <c r="C33" s="2" t="s">
        <v>104</v>
      </c>
      <c r="D33" s="1" t="s">
        <v>2</v>
      </c>
      <c r="E33" s="2" t="s">
        <v>105</v>
      </c>
      <c r="F33" s="1"/>
      <c r="G33" s="1">
        <v>0</v>
      </c>
    </row>
    <row r="34" spans="1:7" ht="41.25" customHeight="1" x14ac:dyDescent="0.25">
      <c r="A34" s="1">
        <v>33</v>
      </c>
      <c r="B34" s="6" t="s">
        <v>106</v>
      </c>
      <c r="C34" s="7" t="s">
        <v>107</v>
      </c>
      <c r="D34" s="8" t="s">
        <v>2</v>
      </c>
      <c r="E34" s="3"/>
      <c r="F34" s="9">
        <v>165367</v>
      </c>
      <c r="G34" s="9">
        <v>173872</v>
      </c>
    </row>
    <row r="35" spans="1:7" ht="41.25" customHeight="1" x14ac:dyDescent="0.25">
      <c r="A35" s="1">
        <v>34</v>
      </c>
      <c r="B35" s="6" t="s">
        <v>108</v>
      </c>
      <c r="C35" s="7" t="s">
        <v>109</v>
      </c>
      <c r="D35" s="8" t="s">
        <v>2</v>
      </c>
      <c r="E35" s="3"/>
      <c r="F35" s="9">
        <f>36780+4798</f>
        <v>41578</v>
      </c>
      <c r="G35" s="9">
        <v>51017</v>
      </c>
    </row>
    <row r="36" spans="1:7" ht="41.25" customHeight="1" x14ac:dyDescent="0.25">
      <c r="A36" s="1">
        <v>35</v>
      </c>
      <c r="B36" s="6" t="s">
        <v>110</v>
      </c>
      <c r="C36" s="7" t="s">
        <v>111</v>
      </c>
      <c r="D36" s="8" t="s">
        <v>2</v>
      </c>
      <c r="E36" s="3"/>
      <c r="F36" s="9">
        <f>F34-F35</f>
        <v>123789</v>
      </c>
      <c r="G36" s="9">
        <f>G34-47106-3911</f>
        <v>122855</v>
      </c>
    </row>
    <row r="37" spans="1:7" ht="41.25" customHeight="1" x14ac:dyDescent="0.25">
      <c r="A37" s="1">
        <v>36</v>
      </c>
      <c r="B37" s="6" t="s">
        <v>112</v>
      </c>
      <c r="C37" s="7" t="s">
        <v>113</v>
      </c>
      <c r="D37" s="8" t="s">
        <v>2</v>
      </c>
      <c r="E37" s="3"/>
      <c r="F37" s="9">
        <f>20572+63309</f>
        <v>83881</v>
      </c>
      <c r="G37" s="9">
        <f>17356+75030</f>
        <v>92386</v>
      </c>
    </row>
    <row r="38" spans="1:7" ht="41.25" customHeight="1" x14ac:dyDescent="0.25">
      <c r="A38" s="1">
        <v>37</v>
      </c>
      <c r="B38" s="6" t="s">
        <v>114</v>
      </c>
      <c r="C38" s="7" t="s">
        <v>115</v>
      </c>
      <c r="D38" s="8" t="s">
        <v>2</v>
      </c>
      <c r="E38" s="3"/>
      <c r="F38" s="9">
        <v>62786</v>
      </c>
      <c r="G38" s="9">
        <f>G37*70.6583%</f>
        <v>65278.377037999999</v>
      </c>
    </row>
    <row r="39" spans="1:7" ht="41.25" customHeight="1" x14ac:dyDescent="0.25">
      <c r="A39" s="1">
        <v>38</v>
      </c>
      <c r="B39" s="6" t="s">
        <v>116</v>
      </c>
      <c r="C39" s="7" t="s">
        <v>117</v>
      </c>
      <c r="D39" s="8" t="s">
        <v>2</v>
      </c>
      <c r="E39" s="3"/>
      <c r="F39" s="9">
        <v>61003</v>
      </c>
      <c r="G39" s="9">
        <f>G47*70.6583%</f>
        <v>57576.622337999994</v>
      </c>
    </row>
    <row r="40" spans="1:7" ht="41.25" customHeight="1" x14ac:dyDescent="0.25">
      <c r="A40" s="1">
        <v>39</v>
      </c>
      <c r="B40" s="6" t="s">
        <v>118</v>
      </c>
      <c r="C40" s="7" t="s">
        <v>119</v>
      </c>
      <c r="D40" s="8" t="s">
        <v>2</v>
      </c>
      <c r="E40" s="3"/>
      <c r="F40" s="9">
        <v>0</v>
      </c>
      <c r="G40" s="9">
        <v>0</v>
      </c>
    </row>
    <row r="41" spans="1:7" ht="41.25" customHeight="1" x14ac:dyDescent="0.25">
      <c r="A41" s="1">
        <v>40</v>
      </c>
      <c r="B41" s="6" t="s">
        <v>120</v>
      </c>
      <c r="C41" s="7" t="s">
        <v>121</v>
      </c>
      <c r="D41" s="8" t="s">
        <v>2</v>
      </c>
      <c r="E41" s="3"/>
      <c r="F41" s="9">
        <f>32608+32713</f>
        <v>65321</v>
      </c>
      <c r="G41" s="9">
        <f>31497+32235</f>
        <v>63732</v>
      </c>
    </row>
    <row r="42" spans="1:7" ht="41.25" customHeight="1" x14ac:dyDescent="0.25">
      <c r="A42" s="1">
        <v>41</v>
      </c>
      <c r="B42" s="6" t="s">
        <v>122</v>
      </c>
      <c r="C42" s="7" t="s">
        <v>123</v>
      </c>
      <c r="D42" s="8" t="s">
        <v>124</v>
      </c>
      <c r="E42" s="3"/>
      <c r="F42" s="9">
        <v>6</v>
      </c>
      <c r="G42" s="9">
        <v>7</v>
      </c>
    </row>
    <row r="43" spans="1:7" ht="41.25" customHeight="1" x14ac:dyDescent="0.25">
      <c r="A43" s="1">
        <v>42</v>
      </c>
      <c r="B43" s="6" t="s">
        <v>125</v>
      </c>
      <c r="C43" s="7" t="s">
        <v>126</v>
      </c>
      <c r="D43" s="8" t="s">
        <v>124</v>
      </c>
      <c r="E43" s="3"/>
      <c r="F43" s="9">
        <v>7</v>
      </c>
      <c r="G43" s="9">
        <v>7</v>
      </c>
    </row>
    <row r="44" spans="1:7" ht="41.25" customHeight="1" x14ac:dyDescent="0.25">
      <c r="A44" s="1">
        <v>43</v>
      </c>
      <c r="B44" s="6" t="s">
        <v>127</v>
      </c>
      <c r="C44" s="7" t="s">
        <v>128</v>
      </c>
      <c r="D44" s="8" t="s">
        <v>2</v>
      </c>
      <c r="E44" s="3"/>
      <c r="F44" s="9">
        <v>96</v>
      </c>
      <c r="G44" s="9">
        <v>87</v>
      </c>
    </row>
    <row r="45" spans="1:7" ht="41.25" customHeight="1" x14ac:dyDescent="0.25">
      <c r="A45" s="1">
        <v>44</v>
      </c>
      <c r="B45" s="6" t="s">
        <v>129</v>
      </c>
      <c r="C45" s="7" t="s">
        <v>130</v>
      </c>
      <c r="D45" s="8" t="s">
        <v>2</v>
      </c>
      <c r="E45" s="3"/>
      <c r="F45" s="9">
        <v>165367</v>
      </c>
      <c r="G45" s="9">
        <v>173872</v>
      </c>
    </row>
    <row r="46" spans="1:7" ht="41.25" customHeight="1" x14ac:dyDescent="0.25">
      <c r="A46" s="1">
        <v>45</v>
      </c>
      <c r="B46" s="6" t="s">
        <v>131</v>
      </c>
      <c r="C46" s="7" t="s">
        <v>132</v>
      </c>
      <c r="D46" s="8" t="s">
        <v>2</v>
      </c>
      <c r="E46" s="3"/>
      <c r="F46" s="9">
        <v>92</v>
      </c>
      <c r="G46" s="9">
        <v>237</v>
      </c>
    </row>
    <row r="47" spans="1:7" ht="41.25" customHeight="1" x14ac:dyDescent="0.25">
      <c r="A47" s="1">
        <v>46</v>
      </c>
      <c r="B47" s="6" t="s">
        <v>133</v>
      </c>
      <c r="C47" s="7" t="s">
        <v>134</v>
      </c>
      <c r="D47" s="8" t="s">
        <v>2</v>
      </c>
      <c r="E47" s="3"/>
      <c r="F47" s="9">
        <f>20572+63309</f>
        <v>83881</v>
      </c>
      <c r="G47" s="9">
        <v>81486</v>
      </c>
    </row>
    <row r="48" spans="1:7" ht="41.25" customHeight="1" x14ac:dyDescent="0.25">
      <c r="A48" s="1">
        <v>47</v>
      </c>
      <c r="B48" s="6" t="s">
        <v>135</v>
      </c>
      <c r="C48" s="7" t="s">
        <v>136</v>
      </c>
      <c r="D48" s="8" t="s">
        <v>2</v>
      </c>
      <c r="E48" s="3"/>
      <c r="F48" s="9">
        <v>20572</v>
      </c>
      <c r="G48" s="9">
        <v>17356</v>
      </c>
    </row>
    <row r="49" spans="1:7" ht="41.25" customHeight="1" x14ac:dyDescent="0.25">
      <c r="A49" s="1">
        <v>48</v>
      </c>
      <c r="B49" s="6" t="s">
        <v>137</v>
      </c>
      <c r="C49" s="7" t="s">
        <v>138</v>
      </c>
      <c r="D49" s="8" t="s">
        <v>2</v>
      </c>
      <c r="E49" s="3"/>
      <c r="F49" s="9">
        <v>7426</v>
      </c>
      <c r="G49" s="9">
        <v>1794</v>
      </c>
    </row>
    <row r="50" spans="1:7" ht="41.25" customHeight="1" x14ac:dyDescent="0.25">
      <c r="A50" s="1">
        <v>49</v>
      </c>
      <c r="B50" s="6" t="s">
        <v>139</v>
      </c>
      <c r="C50" s="7" t="s">
        <v>140</v>
      </c>
      <c r="D50" s="8" t="s">
        <v>2</v>
      </c>
      <c r="E50" s="3"/>
      <c r="F50" s="9">
        <v>4458</v>
      </c>
      <c r="G50" s="9">
        <v>4257</v>
      </c>
    </row>
    <row r="51" spans="1:7" ht="41.25" customHeight="1" x14ac:dyDescent="0.25">
      <c r="A51" s="1">
        <v>50</v>
      </c>
      <c r="B51" s="6" t="s">
        <v>141</v>
      </c>
      <c r="C51" s="7" t="s">
        <v>142</v>
      </c>
      <c r="D51" s="8" t="s">
        <v>2</v>
      </c>
      <c r="E51" s="3"/>
      <c r="F51" s="9">
        <v>169825</v>
      </c>
      <c r="G51" s="9">
        <v>178129</v>
      </c>
    </row>
    <row r="52" spans="1:7" ht="41.25" customHeight="1" x14ac:dyDescent="0.25">
      <c r="A52" s="1">
        <v>51</v>
      </c>
      <c r="B52" s="6" t="s">
        <v>143</v>
      </c>
      <c r="C52" s="7" t="s">
        <v>144</v>
      </c>
      <c r="D52" s="8" t="s">
        <v>145</v>
      </c>
      <c r="E52" s="3"/>
      <c r="F52" s="9">
        <v>9331060000000</v>
      </c>
      <c r="G52" s="9">
        <v>9732440000000</v>
      </c>
    </row>
    <row r="53" spans="1:7" ht="41.25" customHeight="1" x14ac:dyDescent="0.25">
      <c r="A53" s="1">
        <v>52</v>
      </c>
      <c r="B53" s="6" t="s">
        <v>146</v>
      </c>
      <c r="C53" s="7" t="s">
        <v>147</v>
      </c>
      <c r="D53" s="8" t="s">
        <v>72</v>
      </c>
      <c r="E53" s="3"/>
      <c r="F53" s="9">
        <v>493</v>
      </c>
      <c r="G53" s="9">
        <v>416</v>
      </c>
    </row>
    <row r="54" spans="1:7" ht="41.25" customHeight="1" x14ac:dyDescent="0.25">
      <c r="A54" s="1">
        <v>53</v>
      </c>
      <c r="B54" s="6" t="s">
        <v>148</v>
      </c>
      <c r="C54" s="7" t="s">
        <v>149</v>
      </c>
      <c r="D54" s="8" t="s">
        <v>72</v>
      </c>
      <c r="E54" s="3"/>
      <c r="F54" s="9">
        <v>694</v>
      </c>
      <c r="G54" s="9">
        <v>649</v>
      </c>
    </row>
    <row r="55" spans="1:7" ht="41.25" customHeight="1" x14ac:dyDescent="0.25">
      <c r="A55" s="1">
        <v>54</v>
      </c>
      <c r="B55" s="6" t="s">
        <v>150</v>
      </c>
      <c r="C55" s="7" t="s">
        <v>151</v>
      </c>
      <c r="D55" s="8" t="s">
        <v>2</v>
      </c>
      <c r="E55" s="3"/>
      <c r="F55" s="9">
        <v>177</v>
      </c>
      <c r="G55" s="9">
        <v>532</v>
      </c>
    </row>
    <row r="56" spans="1:7" ht="41.25" customHeight="1" x14ac:dyDescent="0.25">
      <c r="A56" s="1">
        <v>55</v>
      </c>
      <c r="B56" s="6" t="s">
        <v>152</v>
      </c>
      <c r="C56" s="7" t="s">
        <v>153</v>
      </c>
      <c r="D56" s="8" t="s">
        <v>2</v>
      </c>
      <c r="E56" s="3"/>
      <c r="F56" s="9">
        <v>3194</v>
      </c>
      <c r="G56" s="9">
        <v>2943</v>
      </c>
    </row>
    <row r="57" spans="1:7" ht="41.25" customHeight="1" x14ac:dyDescent="0.25">
      <c r="A57" s="1">
        <v>56</v>
      </c>
      <c r="B57" s="6" t="s">
        <v>154</v>
      </c>
      <c r="C57" s="7" t="s">
        <v>155</v>
      </c>
      <c r="D57" s="8" t="s">
        <v>145</v>
      </c>
      <c r="E57" s="3"/>
      <c r="F57" s="9">
        <f>F52/F45</f>
        <v>56426372.855527401</v>
      </c>
      <c r="G57" s="9">
        <f>G52/G34</f>
        <v>55974740.038649119</v>
      </c>
    </row>
    <row r="58" spans="1:7" ht="41.25" customHeight="1" x14ac:dyDescent="0.25">
      <c r="A58" s="1">
        <v>57</v>
      </c>
      <c r="B58" s="6" t="s">
        <v>156</v>
      </c>
      <c r="C58" s="7" t="s">
        <v>157</v>
      </c>
      <c r="D58" s="8" t="s">
        <v>145</v>
      </c>
      <c r="E58" s="3"/>
      <c r="F58" s="9">
        <f>8876970000000/165071</f>
        <v>53776677.914352007</v>
      </c>
      <c r="G58" s="9">
        <f>F52/F45</f>
        <v>56426372.855527401</v>
      </c>
    </row>
    <row r="59" spans="1:7" ht="41.25" customHeight="1" x14ac:dyDescent="0.25">
      <c r="A59" s="1">
        <v>58</v>
      </c>
      <c r="B59" s="6" t="s">
        <v>158</v>
      </c>
      <c r="C59" s="7" t="s">
        <v>159</v>
      </c>
      <c r="D59" s="8" t="s">
        <v>145</v>
      </c>
      <c r="E59" s="3"/>
      <c r="F59" s="10">
        <v>114.25</v>
      </c>
      <c r="G59" s="10">
        <v>117.87</v>
      </c>
    </row>
    <row r="60" spans="1:7" ht="41.25" customHeight="1" x14ac:dyDescent="0.25">
      <c r="A60" s="1">
        <v>59</v>
      </c>
      <c r="B60" s="6" t="s">
        <v>160</v>
      </c>
      <c r="C60" s="7" t="s">
        <v>161</v>
      </c>
      <c r="D60" s="8" t="s">
        <v>162</v>
      </c>
      <c r="E60" s="3"/>
      <c r="F60" s="9">
        <v>3385145</v>
      </c>
      <c r="G60" s="9">
        <v>3434298</v>
      </c>
    </row>
    <row r="61" spans="1:7" ht="41.25" customHeight="1" thickBot="1" x14ac:dyDescent="0.3">
      <c r="A61" s="11">
        <v>60</v>
      </c>
      <c r="B61" s="12" t="s">
        <v>163</v>
      </c>
      <c r="C61" s="13" t="s">
        <v>164</v>
      </c>
      <c r="D61" s="14" t="s">
        <v>165</v>
      </c>
      <c r="E61" s="15"/>
      <c r="F61" s="16">
        <v>40</v>
      </c>
      <c r="G61" s="16">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2025-08-26T03:44:26Z</dcterms:created>
  <dcterms:modified xsi:type="dcterms:W3CDTF">2025-08-26T05:10:18Z</dcterms:modified>
</cp:coreProperties>
</file>